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9" i="1"/>
  <c r="F8" i="1"/>
  <c r="F7" i="1"/>
  <c r="F6" i="1"/>
  <c r="F5" i="1"/>
  <c r="F4" i="1"/>
  <c r="F3" i="1"/>
  <c r="F2" i="1"/>
  <c r="E18" i="1"/>
  <c r="E17" i="1"/>
  <c r="E22" i="1"/>
  <c r="E21" i="1"/>
  <c r="E20" i="1"/>
  <c r="E19" i="1"/>
  <c r="E16" i="1"/>
  <c r="E15" i="1"/>
  <c r="E14" i="1"/>
  <c r="E13" i="1"/>
  <c r="E12" i="1"/>
  <c r="E11" i="1"/>
  <c r="E10" i="1"/>
  <c r="F22" i="1" s="1"/>
  <c r="E9" i="1"/>
  <c r="E8" i="1"/>
  <c r="E7" i="1"/>
  <c r="E6" i="1"/>
  <c r="E5" i="1"/>
  <c r="E4" i="1"/>
  <c r="E3" i="1"/>
  <c r="E2" i="1"/>
  <c r="F19" i="1" l="1"/>
  <c r="F13" i="1"/>
  <c r="F17" i="1"/>
  <c r="F10" i="1"/>
  <c r="F14" i="1"/>
  <c r="F18" i="1"/>
  <c r="F11" i="1"/>
  <c r="F15" i="1"/>
  <c r="F12" i="1"/>
  <c r="F16" i="1"/>
  <c r="F20" i="1"/>
  <c r="F21" i="1"/>
</calcChain>
</file>

<file path=xl/sharedStrings.xml><?xml version="1.0" encoding="utf-8"?>
<sst xmlns="http://schemas.openxmlformats.org/spreadsheetml/2006/main" count="57" uniqueCount="57">
  <si>
    <t>0～5km</t>
    <phoneticPr fontId="2"/>
  </si>
  <si>
    <t>5～10km</t>
    <phoneticPr fontId="2"/>
  </si>
  <si>
    <t>10～15km</t>
    <phoneticPr fontId="2"/>
  </si>
  <si>
    <t>15～20km</t>
    <phoneticPr fontId="2"/>
  </si>
  <si>
    <t>20～25km</t>
    <phoneticPr fontId="2"/>
  </si>
  <si>
    <t>25～30km</t>
    <phoneticPr fontId="2"/>
  </si>
  <si>
    <t>30～35km</t>
    <phoneticPr fontId="2"/>
  </si>
  <si>
    <t>35～40km</t>
    <phoneticPr fontId="2"/>
  </si>
  <si>
    <t>40～45km</t>
    <phoneticPr fontId="2"/>
  </si>
  <si>
    <t>45～50km</t>
    <phoneticPr fontId="2"/>
  </si>
  <si>
    <t>50～55km</t>
    <phoneticPr fontId="2"/>
  </si>
  <si>
    <t>55～60km</t>
    <phoneticPr fontId="2"/>
  </si>
  <si>
    <t>60～65km</t>
    <phoneticPr fontId="2"/>
  </si>
  <si>
    <t>65～70km</t>
    <phoneticPr fontId="2"/>
  </si>
  <si>
    <t>70～75km</t>
    <phoneticPr fontId="2"/>
  </si>
  <si>
    <t>80～85km</t>
    <phoneticPr fontId="2"/>
  </si>
  <si>
    <t>85～90km</t>
    <phoneticPr fontId="2"/>
  </si>
  <si>
    <t>90～95km</t>
    <phoneticPr fontId="2"/>
  </si>
  <si>
    <t>95～100km</t>
    <phoneticPr fontId="2"/>
  </si>
  <si>
    <t>距離</t>
    <rPh sb="0" eb="2">
      <t>キョリ</t>
    </rPh>
    <phoneticPr fontId="2"/>
  </si>
  <si>
    <t>1km当たり</t>
    <rPh sb="3" eb="4">
      <t>ア</t>
    </rPh>
    <phoneticPr fontId="2"/>
  </si>
  <si>
    <t>5km当たり</t>
    <rPh sb="3" eb="4">
      <t>ア</t>
    </rPh>
    <phoneticPr fontId="2"/>
  </si>
  <si>
    <t>休憩</t>
    <rPh sb="0" eb="2">
      <t>キュウケイ</t>
    </rPh>
    <phoneticPr fontId="2"/>
  </si>
  <si>
    <t>4.8km</t>
    <phoneticPr fontId="2"/>
  </si>
  <si>
    <t>トータル</t>
    <phoneticPr fontId="2"/>
  </si>
  <si>
    <t>9.8km</t>
    <phoneticPr fontId="2"/>
  </si>
  <si>
    <t>12.8km+14.1km</t>
    <phoneticPr fontId="2"/>
  </si>
  <si>
    <t>17.7km+19.9km</t>
    <phoneticPr fontId="2"/>
  </si>
  <si>
    <t>23km</t>
    <phoneticPr fontId="2"/>
  </si>
  <si>
    <t>26km+29.3km</t>
    <phoneticPr fontId="2"/>
  </si>
  <si>
    <t>35km</t>
    <phoneticPr fontId="2"/>
  </si>
  <si>
    <t>40km</t>
    <phoneticPr fontId="2"/>
  </si>
  <si>
    <t>75～78km</t>
    <phoneticPr fontId="2"/>
  </si>
  <si>
    <t>78～80km</t>
    <phoneticPr fontId="2"/>
  </si>
  <si>
    <t>46km+50km</t>
    <phoneticPr fontId="2"/>
  </si>
  <si>
    <t>54km</t>
    <phoneticPr fontId="2"/>
  </si>
  <si>
    <t>59km</t>
    <phoneticPr fontId="2"/>
  </si>
  <si>
    <t>63km</t>
    <phoneticPr fontId="2"/>
  </si>
  <si>
    <t>68km</t>
    <phoneticPr fontId="2"/>
  </si>
  <si>
    <t>76km</t>
    <phoneticPr fontId="2"/>
  </si>
  <si>
    <t>87km</t>
    <phoneticPr fontId="2"/>
  </si>
  <si>
    <t>79km</t>
    <phoneticPr fontId="2"/>
  </si>
  <si>
    <t>81km</t>
    <phoneticPr fontId="2"/>
  </si>
  <si>
    <t>92.7km</t>
    <phoneticPr fontId="2"/>
  </si>
  <si>
    <t>96.7km</t>
    <phoneticPr fontId="2"/>
  </si>
  <si>
    <t>42km</t>
    <phoneticPr fontId="2"/>
  </si>
  <si>
    <r>
      <rPr>
        <b/>
        <sz val="11"/>
        <color rgb="FFFF0000"/>
        <rFont val="ＭＳ ゴシック"/>
        <family val="3"/>
        <charset val="128"/>
      </rPr>
      <t>71km</t>
    </r>
    <r>
      <rPr>
        <sz val="11"/>
        <color theme="1"/>
        <rFont val="ＭＳ ゴシック"/>
        <family val="3"/>
        <charset val="128"/>
      </rPr>
      <t>+74km</t>
    </r>
    <phoneticPr fontId="2"/>
  </si>
  <si>
    <t>時刻</t>
    <rPh sb="0" eb="2">
      <t>ジコク</t>
    </rPh>
    <phoneticPr fontId="2"/>
  </si>
  <si>
    <t>関門</t>
    <rPh sb="0" eb="2">
      <t>カンモン</t>
    </rPh>
    <phoneticPr fontId="2"/>
  </si>
  <si>
    <t>42km 11:00(10:29到着予定)</t>
    <rPh sb="16" eb="18">
      <t>トウチャク</t>
    </rPh>
    <rPh sb="18" eb="20">
      <t>ヨテイ</t>
    </rPh>
    <phoneticPr fontId="2"/>
  </si>
  <si>
    <t>50km 12:00(11:42到着予定)</t>
    <rPh sb="16" eb="18">
      <t>トウチャク</t>
    </rPh>
    <rPh sb="18" eb="20">
      <t>ヨテイ</t>
    </rPh>
    <phoneticPr fontId="2"/>
  </si>
  <si>
    <t>71km 15:15(14:30到着予定)</t>
    <rPh sb="16" eb="18">
      <t>トウチャク</t>
    </rPh>
    <rPh sb="18" eb="20">
      <t>ヨテイ</t>
    </rPh>
    <phoneticPr fontId="2"/>
  </si>
  <si>
    <t>79km 16:40(15:57到着予定)</t>
    <rPh sb="16" eb="18">
      <t>トウチャク</t>
    </rPh>
    <rPh sb="18" eb="20">
      <t>ヨテイ</t>
    </rPh>
    <phoneticPr fontId="2"/>
  </si>
  <si>
    <t>87km 17:30(16:58到着予定)</t>
    <rPh sb="16" eb="18">
      <t>トウチャク</t>
    </rPh>
    <rPh sb="18" eb="20">
      <t>ヨテイ</t>
    </rPh>
    <phoneticPr fontId="2"/>
  </si>
  <si>
    <t>100km 19:00(18:44到着予定)</t>
    <rPh sb="17" eb="19">
      <t>トウチャク</t>
    </rPh>
    <rPh sb="19" eb="21">
      <t>ヨテイ</t>
    </rPh>
    <phoneticPr fontId="2"/>
  </si>
  <si>
    <t>エイド</t>
    <phoneticPr fontId="2"/>
  </si>
  <si>
    <t>※エイドは1分,42kmと71kmは15分</t>
    <rPh sb="6" eb="7">
      <t>フン</t>
    </rPh>
    <rPh sb="20" eb="21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</si>
</sst>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:ss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5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5" fontId="3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21" fontId="4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4" sqref="A24"/>
    </sheetView>
  </sheetViews>
  <sheetFormatPr defaultRowHeight="13.5" x14ac:dyDescent="0.15"/>
  <cols>
    <col min="1" max="2" width="10.5" style="1" bestFit="1" customWidth="1"/>
    <col min="3" max="3" width="6.5" style="1" bestFit="1" customWidth="1"/>
    <col min="4" max="4" width="15" style="1" bestFit="1" customWidth="1"/>
    <col min="5" max="5" width="10.5" style="1" bestFit="1" customWidth="1"/>
    <col min="6" max="7" width="9.5" style="1" bestFit="1" customWidth="1"/>
    <col min="8" max="8" width="29.375" style="1" bestFit="1" customWidth="1"/>
    <col min="9" max="16384" width="9" style="1"/>
  </cols>
  <sheetData>
    <row r="1" spans="1:9" x14ac:dyDescent="0.15">
      <c r="A1" s="4" t="s">
        <v>19</v>
      </c>
      <c r="B1" s="4" t="s">
        <v>20</v>
      </c>
      <c r="C1" s="4" t="s">
        <v>22</v>
      </c>
      <c r="D1" s="4" t="s">
        <v>55</v>
      </c>
      <c r="E1" s="4" t="s">
        <v>21</v>
      </c>
      <c r="F1" s="4" t="s">
        <v>24</v>
      </c>
      <c r="G1" s="4" t="s">
        <v>47</v>
      </c>
      <c r="H1" s="4" t="s">
        <v>48</v>
      </c>
    </row>
    <row r="2" spans="1:9" x14ac:dyDescent="0.15">
      <c r="A2" s="2" t="s">
        <v>0</v>
      </c>
      <c r="B2" s="3">
        <v>5.208333333333333E-3</v>
      </c>
      <c r="C2" s="3">
        <v>6.9444444444444447E-4</v>
      </c>
      <c r="D2" s="3" t="s">
        <v>23</v>
      </c>
      <c r="E2" s="3">
        <f>B2*5+C2</f>
        <v>2.673611111111111E-2</v>
      </c>
      <c r="F2" s="6">
        <f>SUM($E$2:E2)</f>
        <v>2.673611111111111E-2</v>
      </c>
      <c r="G2" s="6">
        <f>F2+$I$2</f>
        <v>0.23506944444444444</v>
      </c>
      <c r="H2" s="8"/>
      <c r="I2" s="7">
        <v>0.20833333333333334</v>
      </c>
    </row>
    <row r="3" spans="1:9" x14ac:dyDescent="0.15">
      <c r="A3" s="2" t="s">
        <v>1</v>
      </c>
      <c r="B3" s="3">
        <v>5.5555555555555558E-3</v>
      </c>
      <c r="C3" s="3">
        <v>6.9444444444444447E-4</v>
      </c>
      <c r="D3" s="3" t="s">
        <v>25</v>
      </c>
      <c r="E3" s="3">
        <f t="shared" ref="E3:E22" si="0">B3*5+C3</f>
        <v>2.8472222222222225E-2</v>
      </c>
      <c r="F3" s="6">
        <f>SUM($E$2:E3)</f>
        <v>5.5208333333333331E-2</v>
      </c>
      <c r="G3" s="6">
        <f t="shared" ref="G3:G22" si="1">F3+$I$2</f>
        <v>0.26354166666666667</v>
      </c>
      <c r="H3" s="8"/>
    </row>
    <row r="4" spans="1:9" x14ac:dyDescent="0.15">
      <c r="A4" s="2" t="s">
        <v>2</v>
      </c>
      <c r="B4" s="3">
        <v>5.5555555555555558E-3</v>
      </c>
      <c r="C4" s="3">
        <v>1.3888888888888889E-3</v>
      </c>
      <c r="D4" s="3" t="s">
        <v>26</v>
      </c>
      <c r="E4" s="3">
        <f t="shared" si="0"/>
        <v>2.9166666666666667E-2</v>
      </c>
      <c r="F4" s="6">
        <f>SUM($E$2:E4)</f>
        <v>8.4375000000000006E-2</v>
      </c>
      <c r="G4" s="6">
        <f t="shared" si="1"/>
        <v>0.29270833333333335</v>
      </c>
      <c r="H4" s="8"/>
    </row>
    <row r="5" spans="1:9" x14ac:dyDescent="0.15">
      <c r="A5" s="2" t="s">
        <v>3</v>
      </c>
      <c r="B5" s="3">
        <v>5.5555555555555558E-3</v>
      </c>
      <c r="C5" s="3">
        <v>1.3888888888888889E-3</v>
      </c>
      <c r="D5" s="3" t="s">
        <v>27</v>
      </c>
      <c r="E5" s="3">
        <f t="shared" si="0"/>
        <v>2.9166666666666667E-2</v>
      </c>
      <c r="F5" s="6">
        <f>SUM($E$2:E5)</f>
        <v>0.11354166666666668</v>
      </c>
      <c r="G5" s="6">
        <f t="shared" si="1"/>
        <v>0.32187500000000002</v>
      </c>
      <c r="H5" s="8"/>
    </row>
    <row r="6" spans="1:9" x14ac:dyDescent="0.15">
      <c r="A6" s="2" t="s">
        <v>4</v>
      </c>
      <c r="B6" s="3">
        <v>4.8611111111111112E-3</v>
      </c>
      <c r="C6" s="3">
        <v>6.9444444444444447E-4</v>
      </c>
      <c r="D6" s="3" t="s">
        <v>28</v>
      </c>
      <c r="E6" s="3">
        <f t="shared" si="0"/>
        <v>2.5000000000000001E-2</v>
      </c>
      <c r="F6" s="6">
        <f>SUM($E$2:E6)</f>
        <v>0.13854166666666667</v>
      </c>
      <c r="G6" s="6">
        <f t="shared" si="1"/>
        <v>0.34687500000000004</v>
      </c>
      <c r="H6" s="8"/>
    </row>
    <row r="7" spans="1:9" x14ac:dyDescent="0.15">
      <c r="A7" s="2" t="s">
        <v>5</v>
      </c>
      <c r="B7" s="3">
        <v>5.3240740740740748E-3</v>
      </c>
      <c r="C7" s="3">
        <v>1.3888888888888889E-3</v>
      </c>
      <c r="D7" s="3" t="s">
        <v>29</v>
      </c>
      <c r="E7" s="3">
        <f t="shared" si="0"/>
        <v>2.8009259259259262E-2</v>
      </c>
      <c r="F7" s="6">
        <f>SUM($E$2:E7)</f>
        <v>0.16655092592592594</v>
      </c>
      <c r="G7" s="6">
        <f t="shared" si="1"/>
        <v>0.37488425925925928</v>
      </c>
      <c r="H7" s="8"/>
    </row>
    <row r="8" spans="1:9" x14ac:dyDescent="0.15">
      <c r="A8" s="2" t="s">
        <v>6</v>
      </c>
      <c r="B8" s="3">
        <v>5.208333333333333E-3</v>
      </c>
      <c r="C8" s="3">
        <v>6.9444444444444447E-4</v>
      </c>
      <c r="D8" s="3" t="s">
        <v>30</v>
      </c>
      <c r="E8" s="3">
        <f t="shared" si="0"/>
        <v>2.673611111111111E-2</v>
      </c>
      <c r="F8" s="6">
        <f>SUM($E$2:E8)</f>
        <v>0.19328703703703703</v>
      </c>
      <c r="G8" s="6">
        <f t="shared" si="1"/>
        <v>0.40162037037037035</v>
      </c>
      <c r="H8" s="8"/>
    </row>
    <row r="9" spans="1:9" x14ac:dyDescent="0.15">
      <c r="A9" s="2" t="s">
        <v>7</v>
      </c>
      <c r="B9" s="3">
        <v>4.8611111111111112E-3</v>
      </c>
      <c r="C9" s="3">
        <v>6.9444444444444447E-4</v>
      </c>
      <c r="D9" s="3" t="s">
        <v>31</v>
      </c>
      <c r="E9" s="3">
        <f t="shared" si="0"/>
        <v>2.5000000000000001E-2</v>
      </c>
      <c r="F9" s="6">
        <f>SUM($E$2:E9)</f>
        <v>0.21828703703703703</v>
      </c>
      <c r="G9" s="6">
        <f t="shared" si="1"/>
        <v>0.42662037037037037</v>
      </c>
      <c r="H9" s="8"/>
    </row>
    <row r="10" spans="1:9" x14ac:dyDescent="0.15">
      <c r="A10" s="2" t="s">
        <v>8</v>
      </c>
      <c r="B10" s="3">
        <v>4.8611111111111112E-3</v>
      </c>
      <c r="C10" s="3">
        <v>1.0416666666666666E-2</v>
      </c>
      <c r="D10" s="5" t="s">
        <v>45</v>
      </c>
      <c r="E10" s="3">
        <f t="shared" si="0"/>
        <v>3.4722222222222224E-2</v>
      </c>
      <c r="F10" s="6">
        <f>SUM($E$2:E10)</f>
        <v>0.25300925925925927</v>
      </c>
      <c r="G10" s="6">
        <f t="shared" si="1"/>
        <v>0.46134259259259258</v>
      </c>
      <c r="H10" s="8" t="s">
        <v>49</v>
      </c>
    </row>
    <row r="11" spans="1:9" x14ac:dyDescent="0.15">
      <c r="A11" s="2" t="s">
        <v>9</v>
      </c>
      <c r="B11" s="3">
        <v>4.8611111111111112E-3</v>
      </c>
      <c r="C11" s="3">
        <v>1.3888888888888889E-3</v>
      </c>
      <c r="D11" s="3" t="s">
        <v>34</v>
      </c>
      <c r="E11" s="3">
        <f t="shared" si="0"/>
        <v>2.5694444444444443E-2</v>
      </c>
      <c r="F11" s="6">
        <f>SUM($E$2:E11)</f>
        <v>0.27870370370370373</v>
      </c>
      <c r="G11" s="6">
        <f t="shared" si="1"/>
        <v>0.48703703703703705</v>
      </c>
      <c r="H11" s="8" t="s">
        <v>50</v>
      </c>
    </row>
    <row r="12" spans="1:9" x14ac:dyDescent="0.15">
      <c r="A12" s="2" t="s">
        <v>10</v>
      </c>
      <c r="B12" s="3">
        <v>5.3819444444444453E-3</v>
      </c>
      <c r="C12" s="3">
        <v>6.9444444444444447E-4</v>
      </c>
      <c r="D12" s="3" t="s">
        <v>35</v>
      </c>
      <c r="E12" s="3">
        <f t="shared" si="0"/>
        <v>2.7604166666666673E-2</v>
      </c>
      <c r="F12" s="6">
        <f>SUM($E$2:E12)</f>
        <v>0.30630787037037038</v>
      </c>
      <c r="G12" s="6">
        <f t="shared" si="1"/>
        <v>0.5146412037037037</v>
      </c>
      <c r="H12" s="8"/>
    </row>
    <row r="13" spans="1:9" x14ac:dyDescent="0.15">
      <c r="A13" s="2" t="s">
        <v>11</v>
      </c>
      <c r="B13" s="3">
        <v>5.3819444444444453E-3</v>
      </c>
      <c r="C13" s="3">
        <v>6.9444444444444447E-4</v>
      </c>
      <c r="D13" s="3" t="s">
        <v>36</v>
      </c>
      <c r="E13" s="3">
        <f t="shared" si="0"/>
        <v>2.7604166666666673E-2</v>
      </c>
      <c r="F13" s="6">
        <f>SUM($E$2:E13)</f>
        <v>0.33391203703703703</v>
      </c>
      <c r="G13" s="6">
        <f t="shared" si="1"/>
        <v>0.54224537037037035</v>
      </c>
      <c r="H13" s="8"/>
    </row>
    <row r="14" spans="1:9" x14ac:dyDescent="0.15">
      <c r="A14" s="2" t="s">
        <v>12</v>
      </c>
      <c r="B14" s="3">
        <v>5.208333333333333E-3</v>
      </c>
      <c r="C14" s="3">
        <v>6.9444444444444447E-4</v>
      </c>
      <c r="D14" s="3" t="s">
        <v>37</v>
      </c>
      <c r="E14" s="3">
        <f t="shared" si="0"/>
        <v>2.673611111111111E-2</v>
      </c>
      <c r="F14" s="6">
        <f>SUM($E$2:E14)</f>
        <v>0.36064814814814816</v>
      </c>
      <c r="G14" s="6">
        <f t="shared" si="1"/>
        <v>0.56898148148148153</v>
      </c>
      <c r="H14" s="8"/>
    </row>
    <row r="15" spans="1:9" x14ac:dyDescent="0.15">
      <c r="A15" s="2" t="s">
        <v>13</v>
      </c>
      <c r="B15" s="3">
        <v>5.5555555555555558E-3</v>
      </c>
      <c r="C15" s="3">
        <v>6.9444444444444447E-4</v>
      </c>
      <c r="D15" s="3" t="s">
        <v>38</v>
      </c>
      <c r="E15" s="3">
        <f t="shared" si="0"/>
        <v>2.8472222222222225E-2</v>
      </c>
      <c r="F15" s="6">
        <f>SUM($E$2:E15)</f>
        <v>0.38912037037037039</v>
      </c>
      <c r="G15" s="6">
        <f t="shared" si="1"/>
        <v>0.59745370370370376</v>
      </c>
      <c r="H15" s="8"/>
    </row>
    <row r="16" spans="1:9" x14ac:dyDescent="0.15">
      <c r="A16" s="2" t="s">
        <v>14</v>
      </c>
      <c r="B16" s="3">
        <v>6.2499999999999995E-3</v>
      </c>
      <c r="C16" s="3">
        <v>1.1111111111111112E-2</v>
      </c>
      <c r="D16" s="3" t="s">
        <v>46</v>
      </c>
      <c r="E16" s="9">
        <f t="shared" si="0"/>
        <v>4.2361111111111106E-2</v>
      </c>
      <c r="F16" s="6">
        <f>SUM($E$2:E16)</f>
        <v>0.43148148148148152</v>
      </c>
      <c r="G16" s="6">
        <f t="shared" si="1"/>
        <v>0.63981481481481484</v>
      </c>
      <c r="H16" s="8" t="s">
        <v>51</v>
      </c>
    </row>
    <row r="17" spans="1:8" x14ac:dyDescent="0.15">
      <c r="A17" s="2" t="s">
        <v>32</v>
      </c>
      <c r="B17" s="3">
        <v>6.2499999999999995E-3</v>
      </c>
      <c r="C17" s="3">
        <v>6.9444444444444447E-4</v>
      </c>
      <c r="D17" s="3" t="s">
        <v>39</v>
      </c>
      <c r="E17" s="3">
        <f>B17*3+C17</f>
        <v>1.9444444444444445E-2</v>
      </c>
      <c r="F17" s="6">
        <f>SUM($E$2:E17)</f>
        <v>0.45092592592592595</v>
      </c>
      <c r="G17" s="6">
        <f t="shared" si="1"/>
        <v>0.65925925925925932</v>
      </c>
      <c r="H17" s="8"/>
    </row>
    <row r="18" spans="1:8" x14ac:dyDescent="0.15">
      <c r="A18" s="2" t="s">
        <v>33</v>
      </c>
      <c r="B18" s="3">
        <v>4.8611111111111112E-3</v>
      </c>
      <c r="C18" s="3">
        <v>6.9444444444444447E-4</v>
      </c>
      <c r="D18" s="3" t="s">
        <v>41</v>
      </c>
      <c r="E18" s="3">
        <f>B18*2+C18</f>
        <v>1.0416666666666666E-2</v>
      </c>
      <c r="F18" s="6">
        <f>SUM($E$2:E18)</f>
        <v>0.46134259259259264</v>
      </c>
      <c r="G18" s="6">
        <f t="shared" si="1"/>
        <v>0.66967592592592595</v>
      </c>
      <c r="H18" s="8" t="s">
        <v>52</v>
      </c>
    </row>
    <row r="19" spans="1:8" x14ac:dyDescent="0.15">
      <c r="A19" s="2" t="s">
        <v>15</v>
      </c>
      <c r="B19" s="3">
        <v>5.208333333333333E-3</v>
      </c>
      <c r="C19" s="3">
        <v>6.9444444444444447E-4</v>
      </c>
      <c r="D19" s="3" t="s">
        <v>42</v>
      </c>
      <c r="E19" s="3">
        <f t="shared" si="0"/>
        <v>2.673611111111111E-2</v>
      </c>
      <c r="F19" s="6">
        <f>SUM($E$2:E19)</f>
        <v>0.48807870370370376</v>
      </c>
      <c r="G19" s="6">
        <f t="shared" si="1"/>
        <v>0.69641203703703713</v>
      </c>
      <c r="H19" s="8"/>
    </row>
    <row r="20" spans="1:8" x14ac:dyDescent="0.15">
      <c r="A20" s="2" t="s">
        <v>16</v>
      </c>
      <c r="B20" s="3">
        <v>5.208333333333333E-3</v>
      </c>
      <c r="C20" s="3">
        <v>6.9444444444444447E-4</v>
      </c>
      <c r="D20" s="3" t="s">
        <v>40</v>
      </c>
      <c r="E20" s="3">
        <f t="shared" si="0"/>
        <v>2.673611111111111E-2</v>
      </c>
      <c r="F20" s="6">
        <f>SUM($E$2:E20)</f>
        <v>0.51481481481481484</v>
      </c>
      <c r="G20" s="6">
        <f t="shared" si="1"/>
        <v>0.72314814814814821</v>
      </c>
      <c r="H20" s="8" t="s">
        <v>53</v>
      </c>
    </row>
    <row r="21" spans="1:8" x14ac:dyDescent="0.15">
      <c r="A21" s="2" t="s">
        <v>17</v>
      </c>
      <c r="B21" s="3">
        <v>5.5555555555555558E-3</v>
      </c>
      <c r="C21" s="3">
        <v>6.9444444444444447E-4</v>
      </c>
      <c r="D21" s="3" t="s">
        <v>43</v>
      </c>
      <c r="E21" s="3">
        <f t="shared" si="0"/>
        <v>2.8472222222222225E-2</v>
      </c>
      <c r="F21" s="6">
        <f>SUM($E$2:E21)</f>
        <v>0.54328703703703707</v>
      </c>
      <c r="G21" s="6">
        <f t="shared" si="1"/>
        <v>0.75162037037037044</v>
      </c>
      <c r="H21" s="8"/>
    </row>
    <row r="22" spans="1:8" x14ac:dyDescent="0.15">
      <c r="A22" s="2" t="s">
        <v>18</v>
      </c>
      <c r="B22" s="3">
        <v>5.5555555555555558E-3</v>
      </c>
      <c r="C22" s="3">
        <v>6.9444444444444447E-4</v>
      </c>
      <c r="D22" s="3" t="s">
        <v>44</v>
      </c>
      <c r="E22" s="3">
        <f t="shared" si="0"/>
        <v>2.8472222222222225E-2</v>
      </c>
      <c r="F22" s="6">
        <f>SUM($E$2:E22)</f>
        <v>0.5717592592592593</v>
      </c>
      <c r="G22" s="6">
        <f t="shared" si="1"/>
        <v>0.78009259259259267</v>
      </c>
      <c r="H22" s="8" t="s">
        <v>54</v>
      </c>
    </row>
    <row r="23" spans="1:8" x14ac:dyDescent="0.15">
      <c r="A23" s="10" t="s">
        <v>56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2015-05-14T12:24:45Z</dcterms:modified>
</cp:coreProperties>
</file>